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0" windowWidth="14115" windowHeight="12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<sst xmlns="http://schemas.openxmlformats.org/spreadsheetml/2006/main" count="55" uniqueCount="44">
  <si>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Modellbezeichnung</t>
  </si>
  <si>
    <t>Laufleistung / Jahr (km)</t>
  </si>
  <si>
    <t>Laufzeit (Monate)</t>
  </si>
  <si>
    <t>Anschaffungswert exkl. MwSt. bei 12 % Rabatt</t>
  </si>
  <si>
    <t>Voauss. Förderung der Modellregion E-LOG Klagenfurt</t>
  </si>
  <si>
    <t>Restwert exkl. MwSt.</t>
  </si>
  <si>
    <t>Leasingrate / Monat exkl. MwSt.</t>
  </si>
  <si>
    <t>Optional:</t>
  </si>
  <si>
    <t>Wartung &amp; Service / Monat exkl. MwSt.</t>
  </si>
  <si>
    <t>Reifen / Monat exkl. MwSt.</t>
  </si>
  <si>
    <t>Fuhrparkmanagement / Monat exkl. MwSt.</t>
  </si>
  <si>
    <t>Versicherung / Monat inkl. 11 % Versicherungssteuer</t>
  </si>
  <si>
    <t>GESAMTPLANKOSTEN / Monat exkl. MwSt.</t>
  </si>
  <si>
    <t>Kalkulationsbasis</t>
  </si>
  <si>
    <t>zzgl. Management Fee i.d.H.v. 18 € exkl. MwSt. sowie Bearbeitungs- und Rechtsgeschäftsgebühr</t>
  </si>
  <si>
    <t>Alle Angaben dienen als Richtwert</t>
  </si>
  <si>
    <t>Vorbehaltlich Änderungen</t>
  </si>
  <si>
    <t>Vorbehaltlich Irrtümer</t>
  </si>
  <si>
    <t>Basis: 3-M-Eurobor Tag (0,224 % vom 30.08.2013)</t>
  </si>
  <si>
    <t>BERECHNUNG der ERSPARNIS</t>
  </si>
  <si>
    <t>Kosten/Laufzeit</t>
  </si>
  <si>
    <t>L1 Express Medium Comfort 1,5 dCi 90 DPF</t>
  </si>
  <si>
    <t>Plankosten - Gegenüberstellung RENAULT ZOE und RENAULT CLIO</t>
  </si>
  <si>
    <t>RENAULT ZOE</t>
  </si>
  <si>
    <t xml:space="preserve">RENAULT CLIO dCi 90 Dynamique </t>
  </si>
  <si>
    <t>2012/10 Life</t>
  </si>
  <si>
    <t>5% Nachlass vom Listenpreis</t>
  </si>
  <si>
    <t>Versicherung vollkasko 450€SB inkl. 11%Versicherungssteuer/Monat</t>
  </si>
  <si>
    <t>RENAULT CLIO bei 5,0l/100km u. 1,45€/l Verbrauch/Laufzeit</t>
  </si>
  <si>
    <t>CLIO Gesamtplankosten/Laufzeit</t>
  </si>
  <si>
    <t>ZOE Gesamtplankosten/Laufzeit</t>
  </si>
  <si>
    <t>12% Nachlass vom Listenpreis</t>
  </si>
  <si>
    <t>SUMME Ersparnis ZOE ggb. CLIO Verbrauch/Laufzeit</t>
  </si>
  <si>
    <t>SUMME Ersparnis ZOE ggb. CLIO Gesamtplankosten und Verbrauch/Laufzeit</t>
  </si>
  <si>
    <t>SUMME Ersparnis ZOE ggb. CLIO Gesamtplankosten/Laufzeit</t>
  </si>
  <si>
    <t>Listenpreis exkl. MWSt.</t>
  </si>
  <si>
    <t xml:space="preserve">Listenpreis exkl. MwSt. </t>
  </si>
  <si>
    <t>Anschlaffungspreis inkl. Zubehör exkl. MwSt. zzgl. Auslieferungsp.v.200€ exkl.MWSt..</t>
  </si>
  <si>
    <t>Entgeltvorauszahlung inkl. MwSt.</t>
  </si>
  <si>
    <t xml:space="preserve">Batteriemiete/Monat exkl. MwSt. </t>
  </si>
  <si>
    <t>Versicherung Haftpflicht inkl. 11%Versicherungssteuer/Monat</t>
  </si>
  <si>
    <t>Versicherung Vollkasko 450€SB inkl. 11%Versicherungssteuer/Monat</t>
  </si>
  <si>
    <t>Motorbezogene Versicherungssteuer</t>
  </si>
  <si>
    <t>RENAULT ZOE bei 22kWh/150km u. 0,18€/kWh Verbauch/LFZ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</si>
</sst>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3.5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23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23" borderId="16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4" fontId="2" fillId="0" borderId="16" xfId="57" applyFont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24" borderId="16" xfId="0" applyFont="1" applyFill="1" applyBorder="1" applyAlignment="1">
      <alignment wrapText="1"/>
    </xf>
    <xf numFmtId="0" fontId="1" fillId="24" borderId="18" xfId="0" applyFont="1" applyFill="1" applyBorder="1" applyAlignment="1">
      <alignment/>
    </xf>
    <xf numFmtId="44" fontId="2" fillId="0" borderId="16" xfId="57" applyFont="1" applyBorder="1" applyAlignment="1">
      <alignment/>
    </xf>
    <xf numFmtId="44" fontId="2" fillId="23" borderId="16" xfId="57" applyFont="1" applyFill="1" applyBorder="1" applyAlignment="1">
      <alignment/>
    </xf>
    <xf numFmtId="44" fontId="2" fillId="8" borderId="16" xfId="57" applyFont="1" applyFill="1" applyBorder="1" applyAlignment="1">
      <alignment/>
    </xf>
    <xf numFmtId="44" fontId="4" fillId="23" borderId="16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2" fillId="0" borderId="16" xfId="57" applyFont="1" applyBorder="1" applyAlignment="1">
      <alignment horizontal="right"/>
    </xf>
    <xf numFmtId="44" fontId="5" fillId="24" borderId="16" xfId="57" applyFont="1" applyFill="1" applyBorder="1" applyAlignment="1">
      <alignment horizontal="left"/>
    </xf>
    <xf numFmtId="0" fontId="6" fillId="24" borderId="19" xfId="0" applyFont="1" applyFill="1" applyBorder="1" applyAlignment="1">
      <alignment/>
    </xf>
    <xf numFmtId="44" fontId="4" fillId="24" borderId="16" xfId="57" applyFont="1" applyFill="1" applyBorder="1" applyAlignment="1">
      <alignment/>
    </xf>
    <xf numFmtId="44" fontId="8" fillId="24" borderId="16" xfId="57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44" fontId="2" fillId="0" borderId="20" xfId="57" applyFont="1" applyFill="1" applyBorder="1" applyAlignment="1">
      <alignment/>
    </xf>
    <xf numFmtId="0" fontId="2" fillId="0" borderId="16" xfId="0" applyFont="1" applyFill="1" applyBorder="1" applyAlignment="1">
      <alignment/>
    </xf>
    <xf numFmtId="44" fontId="2" fillId="0" borderId="16" xfId="57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G45" sqref="G44:G45"/>
    </sheetView>
  </sheetViews>
  <sheetFormatPr defaultColWidth="11.421875" defaultRowHeight="15"/>
  <cols>
    <col min="1" max="1" width="54.57421875" style="0" customWidth="1"/>
    <col min="2" max="2" width="32.28125" style="0" customWidth="1"/>
  </cols>
  <sheetData>
    <row r="1" spans="1:3" ht="21.75" thickBot="1">
      <c r="A1" s="27" t="s">
        <v>22</v>
      </c>
      <c r="B1" s="18"/>
      <c r="C1" s="18"/>
    </row>
    <row r="3" spans="1:2" ht="15">
      <c r="A3" s="1"/>
      <c r="B3" s="8" t="s">
        <v>23</v>
      </c>
    </row>
    <row r="4" spans="1:2" ht="15">
      <c r="A4" s="9" t="s">
        <v>0</v>
      </c>
      <c r="B4" s="23" t="s">
        <v>25</v>
      </c>
    </row>
    <row r="5" spans="1:2" ht="15">
      <c r="A5" s="9" t="s">
        <v>1</v>
      </c>
      <c r="B5" s="10">
        <v>15000</v>
      </c>
    </row>
    <row r="6" spans="1:2" ht="15">
      <c r="A6" s="9" t="s">
        <v>2</v>
      </c>
      <c r="B6" s="9">
        <v>60</v>
      </c>
    </row>
    <row r="7" spans="1:2" ht="15">
      <c r="A7" s="9" t="s">
        <v>36</v>
      </c>
      <c r="B7" s="19">
        <v>17316.67</v>
      </c>
    </row>
    <row r="8" spans="1:2" ht="15">
      <c r="A8" s="9" t="s">
        <v>26</v>
      </c>
      <c r="B8" s="19">
        <v>865.84</v>
      </c>
    </row>
    <row r="9" spans="1:2" ht="15">
      <c r="A9" s="9" t="s">
        <v>37</v>
      </c>
      <c r="B9" s="19">
        <v>16650.83</v>
      </c>
    </row>
    <row r="10" spans="1:2" ht="15">
      <c r="A10" s="9" t="s">
        <v>38</v>
      </c>
      <c r="B10" s="19">
        <v>4000</v>
      </c>
    </row>
    <row r="11" spans="1:2" ht="15">
      <c r="A11" s="9" t="s">
        <v>5</v>
      </c>
      <c r="B11" s="19">
        <v>4500</v>
      </c>
    </row>
    <row r="12" spans="1:2" ht="15">
      <c r="A12" s="11" t="s">
        <v>6</v>
      </c>
      <c r="B12" s="20">
        <v>175.47</v>
      </c>
    </row>
    <row r="13" spans="1:2" ht="15">
      <c r="A13" s="12" t="s">
        <v>7</v>
      </c>
      <c r="B13" s="19"/>
    </row>
    <row r="14" spans="1:2" ht="15">
      <c r="A14" s="9" t="s">
        <v>8</v>
      </c>
      <c r="B14" s="19">
        <v>36.47</v>
      </c>
    </row>
    <row r="15" spans="1:2" ht="15">
      <c r="A15" s="9" t="s">
        <v>9</v>
      </c>
      <c r="B15" s="19">
        <v>29.47</v>
      </c>
    </row>
    <row r="16" spans="1:2" ht="15">
      <c r="A16" s="12" t="s">
        <v>10</v>
      </c>
      <c r="B16" s="21">
        <v>65.94</v>
      </c>
    </row>
    <row r="17" spans="1:2" ht="15">
      <c r="A17" s="9" t="s">
        <v>11</v>
      </c>
      <c r="B17" s="19">
        <v>41.07</v>
      </c>
    </row>
    <row r="18" spans="1:2" ht="15">
      <c r="A18" s="9" t="s">
        <v>27</v>
      </c>
      <c r="B18" s="19">
        <v>61.05</v>
      </c>
    </row>
    <row r="19" spans="1:2" ht="15">
      <c r="A19" s="30" t="s">
        <v>39</v>
      </c>
      <c r="B19" s="31">
        <v>71.66</v>
      </c>
    </row>
    <row r="20" spans="1:2" ht="15">
      <c r="A20" s="13" t="s">
        <v>12</v>
      </c>
      <c r="B20" s="22">
        <f>B12+B16+B17+B18+B19</f>
        <v>415.19000000000005</v>
      </c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8" t="s">
        <v>24</v>
      </c>
    </row>
    <row r="24" spans="1:2" ht="15">
      <c r="A24" s="9" t="s">
        <v>0</v>
      </c>
      <c r="B24" s="24" t="s">
        <v>21</v>
      </c>
    </row>
    <row r="25" spans="1:2" ht="15">
      <c r="A25" s="9" t="s">
        <v>1</v>
      </c>
      <c r="B25" s="10">
        <v>15000</v>
      </c>
    </row>
    <row r="26" spans="1:2" ht="15">
      <c r="A26" s="9" t="s">
        <v>2</v>
      </c>
      <c r="B26" s="9">
        <v>60</v>
      </c>
    </row>
    <row r="27" spans="1:2" ht="15">
      <c r="A27" s="9" t="s">
        <v>35</v>
      </c>
      <c r="B27" s="19">
        <v>17166.67</v>
      </c>
    </row>
    <row r="28" spans="1:2" ht="15">
      <c r="A28" s="9" t="s">
        <v>31</v>
      </c>
      <c r="B28" s="19">
        <v>2060</v>
      </c>
    </row>
    <row r="29" spans="1:2" ht="15">
      <c r="A29" s="9" t="s">
        <v>3</v>
      </c>
      <c r="B29" s="19">
        <v>15523.33</v>
      </c>
    </row>
    <row r="30" spans="1:2" ht="15">
      <c r="A30" s="9" t="s">
        <v>4</v>
      </c>
      <c r="B30" s="19">
        <v>0</v>
      </c>
    </row>
    <row r="31" spans="1:2" ht="15">
      <c r="A31" s="9" t="s">
        <v>5</v>
      </c>
      <c r="B31" s="19">
        <v>2500</v>
      </c>
    </row>
    <row r="32" spans="1:2" ht="15">
      <c r="A32" s="11" t="s">
        <v>6</v>
      </c>
      <c r="B32" s="20">
        <v>242.12</v>
      </c>
    </row>
    <row r="33" spans="1:2" ht="15">
      <c r="A33" s="12" t="s">
        <v>7</v>
      </c>
      <c r="B33" s="19"/>
    </row>
    <row r="34" spans="1:2" ht="15">
      <c r="A34" s="9" t="s">
        <v>8</v>
      </c>
      <c r="B34" s="19">
        <v>52.87</v>
      </c>
    </row>
    <row r="35" spans="1:2" ht="15">
      <c r="A35" s="9" t="s">
        <v>9</v>
      </c>
      <c r="B35" s="19">
        <v>30.77</v>
      </c>
    </row>
    <row r="36" spans="1:2" ht="15">
      <c r="A36" s="12" t="s">
        <v>10</v>
      </c>
      <c r="B36" s="21">
        <f>SUM(B34:B35)</f>
        <v>83.64</v>
      </c>
    </row>
    <row r="37" spans="1:2" ht="15">
      <c r="A37" s="32" t="s">
        <v>40</v>
      </c>
      <c r="B37" s="33">
        <v>41.07</v>
      </c>
    </row>
    <row r="38" spans="1:2" ht="15">
      <c r="A38" s="32" t="s">
        <v>41</v>
      </c>
      <c r="B38" s="33">
        <v>61.05</v>
      </c>
    </row>
    <row r="39" spans="1:2" ht="15">
      <c r="A39" s="32" t="s">
        <v>42</v>
      </c>
      <c r="B39" s="33">
        <v>25.41</v>
      </c>
    </row>
    <row r="40" spans="1:2" ht="15">
      <c r="A40" s="9" t="s">
        <v>39</v>
      </c>
      <c r="B40" s="19"/>
    </row>
    <row r="41" spans="1:2" ht="15">
      <c r="A41" s="13" t="s">
        <v>12</v>
      </c>
      <c r="B41" s="22">
        <f>B32+B36+B37+B38+B39</f>
        <v>453.29</v>
      </c>
    </row>
    <row r="42" ht="15.75" thickBot="1"/>
    <row r="43" spans="1:2" ht="15">
      <c r="A43" s="2" t="s">
        <v>13</v>
      </c>
      <c r="B43" s="3"/>
    </row>
    <row r="44" spans="1:2" ht="15">
      <c r="A44" s="4" t="s">
        <v>14</v>
      </c>
      <c r="B44" s="5"/>
    </row>
    <row r="45" spans="1:2" ht="15">
      <c r="A45" s="4" t="s">
        <v>15</v>
      </c>
      <c r="B45" s="5"/>
    </row>
    <row r="46" spans="1:2" ht="15">
      <c r="A46" s="4" t="s">
        <v>16</v>
      </c>
      <c r="B46" s="5"/>
    </row>
    <row r="47" spans="1:2" ht="15">
      <c r="A47" s="4" t="s">
        <v>17</v>
      </c>
      <c r="B47" s="5"/>
    </row>
    <row r="48" spans="1:2" ht="15.75" thickBot="1">
      <c r="A48" s="6" t="s">
        <v>18</v>
      </c>
      <c r="B48" s="7"/>
    </row>
    <row r="49" spans="1:2" ht="15.75" thickBot="1">
      <c r="A49" s="14" t="s">
        <v>19</v>
      </c>
      <c r="B49" s="1"/>
    </row>
    <row r="50" spans="1:2" ht="15">
      <c r="A50" s="1"/>
      <c r="B50" s="8" t="s">
        <v>20</v>
      </c>
    </row>
    <row r="51" spans="1:2" ht="15">
      <c r="A51" s="9" t="s">
        <v>28</v>
      </c>
      <c r="B51" s="15">
        <f>5*1.45*750</f>
        <v>5437.5</v>
      </c>
    </row>
    <row r="52" spans="1:2" ht="15">
      <c r="A52" s="9" t="s">
        <v>43</v>
      </c>
      <c r="B52" s="15">
        <f>22*0.18*500</f>
        <v>1980</v>
      </c>
    </row>
    <row r="53" spans="1:2" ht="15">
      <c r="A53" s="16" t="s">
        <v>32</v>
      </c>
      <c r="B53" s="28">
        <f>B51-B52</f>
        <v>3457.5</v>
      </c>
    </row>
    <row r="54" spans="1:2" ht="15">
      <c r="A54" s="9" t="s">
        <v>29</v>
      </c>
      <c r="B54" s="15">
        <f>B41*60</f>
        <v>27197.4</v>
      </c>
    </row>
    <row r="55" spans="1:2" ht="15">
      <c r="A55" s="9" t="s">
        <v>30</v>
      </c>
      <c r="B55" s="15">
        <f>B20*60</f>
        <v>24911.4</v>
      </c>
    </row>
    <row r="56" spans="1:2" ht="15">
      <c r="A56" s="16" t="s">
        <v>34</v>
      </c>
      <c r="B56" s="26">
        <f>B54-B55</f>
        <v>2286</v>
      </c>
    </row>
    <row r="57" spans="1:2" ht="15">
      <c r="A57" s="9"/>
      <c r="B57" s="25"/>
    </row>
    <row r="58" spans="1:2" ht="26.25">
      <c r="A58" s="17" t="s">
        <v>33</v>
      </c>
      <c r="B58" s="29">
        <f>B53+B56</f>
        <v>5743.5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7" r:id="rId2"/>
  <headerFooter alignWithMargins="0">
    <oddFooter>&amp;L&amp;G&amp;C&amp;G&amp;R&amp;G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Nikole Jantschgi</dc:creator>
  <cp:keywords/>
  <dc:description/>
  <cp:lastModifiedBy>KUS23</cp:lastModifiedBy>
  <cp:lastPrinted>2013-10-29T11:51:25Z</cp:lastPrinted>
  <dcterms:created xsi:type="dcterms:W3CDTF">2013-09-30T18:32:20Z</dcterms:created>
  <dcterms:modified xsi:type="dcterms:W3CDTF">2013-11-04T11:38:58Z</dcterms:modified>
  <cp:category/>
  <cp:version/>
  <cp:contentType/>
  <cp:contentStatus/>
</cp:coreProperties>
</file>